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3" i="1" l="1"/>
  <c r="C167" i="1"/>
  <c r="C154" i="1"/>
  <c r="C82" i="1"/>
  <c r="C77" i="1"/>
  <c r="H57" i="1"/>
  <c r="H17" i="1"/>
  <c r="H47" i="1"/>
  <c r="H55" i="1"/>
  <c r="H58" i="1"/>
  <c r="H20" i="1"/>
  <c r="H33" i="1"/>
  <c r="H24" i="1"/>
  <c r="H29" i="1"/>
  <c r="H18" i="1"/>
  <c r="H32" i="1" l="1"/>
  <c r="H36" i="1" l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<sst xmlns="http://schemas.openxmlformats.org/spreadsheetml/2006/main" count="263" uniqueCount="176">
  <si>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</si>
  <si>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</si>
  <si>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</si>
  <si>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</si>
  <si>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</si>
  <si>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</si>
  <si>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</si>
  <si>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</si>
  <si>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</si>
  <si>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</si>
  <si>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</si>
  <si>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</si>
  <si>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</si>
  <si>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</si>
  <si>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</si>
  <si>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</si>
  <si>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</si>
  <si>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</si>
  <si>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</si>
  <si>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</si>
  <si>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</si>
  <si>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</si>
  <si>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</si>
  <si>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</si>
  <si>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</si>
  <si>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</si>
  <si>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</si>
  <si>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</si>
  <si>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</si>
  <si>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</si>
  <si>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08.12.2021.</t>
  </si>
  <si>
    <t xml:space="preserve">Dana 08.12.2021.godine Dom zdravlja Požarevac je izvršio plaćanje prema dobavljačima: </t>
  </si>
  <si>
    <t xml:space="preserve">Primljena i neutrošena participacija od 08.12.2021. </t>
  </si>
  <si>
    <t>Primljena i neutrošena participacija od 08.12.2021.</t>
  </si>
  <si>
    <t>Farmalogist</t>
  </si>
  <si>
    <t>Phoenix Pharma</t>
  </si>
  <si>
    <t>Sopharma Trading</t>
  </si>
  <si>
    <t>Vega</t>
  </si>
  <si>
    <t>Euromedicina</t>
  </si>
  <si>
    <t>Lavija</t>
  </si>
  <si>
    <t>Sinofarm</t>
  </si>
  <si>
    <t>Yunycom</t>
  </si>
  <si>
    <t>Generali osiguranje</t>
  </si>
  <si>
    <t>AMD Pobeda</t>
  </si>
  <si>
    <t>Aqva Marija</t>
  </si>
  <si>
    <t>Auto centar Mihajlović</t>
  </si>
  <si>
    <t>Auto centar Toplica</t>
  </si>
  <si>
    <t>Auto-Mirkos</t>
  </si>
  <si>
    <t>Elektroluks-012</t>
  </si>
  <si>
    <t>Elping s.a.</t>
  </si>
  <si>
    <t>Family Kalčić</t>
  </si>
  <si>
    <t>Infolab</t>
  </si>
  <si>
    <t>JKP Komunalne službe</t>
  </si>
  <si>
    <t>JKP Vodovod i kanalizacija</t>
  </si>
  <si>
    <t>MV elektro ZTR</t>
  </si>
  <si>
    <t>Mercator-S</t>
  </si>
  <si>
    <t>NIPD Reč naroda</t>
  </si>
  <si>
    <t>New car service &amp; detaling</t>
  </si>
  <si>
    <t>Orion</t>
  </si>
  <si>
    <t>Onoff</t>
  </si>
  <si>
    <t>Print sr</t>
  </si>
  <si>
    <t>Pro centar</t>
  </si>
  <si>
    <t>Razvigor</t>
  </si>
  <si>
    <t>Sektor</t>
  </si>
  <si>
    <t>Stokić staklorezačka radnja</t>
  </si>
  <si>
    <t>SBB</t>
  </si>
  <si>
    <t>Telenor</t>
  </si>
  <si>
    <t>Tip Top</t>
  </si>
  <si>
    <t>TNT Team</t>
  </si>
  <si>
    <t>Vujić STR</t>
  </si>
  <si>
    <t>Vin-auto</t>
  </si>
  <si>
    <t>ZZJZ</t>
  </si>
  <si>
    <t>Zipsoft</t>
  </si>
  <si>
    <t>Šiler</t>
  </si>
  <si>
    <t>Medicom</t>
  </si>
  <si>
    <t>Neo-yu dent</t>
  </si>
  <si>
    <t>210433336</t>
  </si>
  <si>
    <t>210506339</t>
  </si>
  <si>
    <t>210506233</t>
  </si>
  <si>
    <t>210519768</t>
  </si>
  <si>
    <t>210520402</t>
  </si>
  <si>
    <t>210529489</t>
  </si>
  <si>
    <t>210528861</t>
  </si>
  <si>
    <t>602373221</t>
  </si>
  <si>
    <t>610026221</t>
  </si>
  <si>
    <t>626705221</t>
  </si>
  <si>
    <t>1101750109</t>
  </si>
  <si>
    <t>1101750108</t>
  </si>
  <si>
    <t>1101749960</t>
  </si>
  <si>
    <t>505622/21</t>
  </si>
  <si>
    <t>21002771-002257</t>
  </si>
  <si>
    <t>1645/2021</t>
  </si>
  <si>
    <t>IF2021-13788</t>
  </si>
  <si>
    <t>01/210114376</t>
  </si>
  <si>
    <t>N-3535/2021</t>
  </si>
  <si>
    <t>D-1430/2021</t>
  </si>
  <si>
    <t>90/2021</t>
  </si>
  <si>
    <t>398-21</t>
  </si>
  <si>
    <t>21-RN013000061</t>
  </si>
  <si>
    <t>21-F02-00866</t>
  </si>
  <si>
    <t>21-50-0196</t>
  </si>
  <si>
    <t>9713famp2264mpm21</t>
  </si>
  <si>
    <t>060/21</t>
  </si>
  <si>
    <t>21-MPR01100201</t>
  </si>
  <si>
    <t>5213-2021-TU-1259</t>
  </si>
  <si>
    <t>1793721</t>
  </si>
  <si>
    <t>1793821</t>
  </si>
  <si>
    <t>1793921</t>
  </si>
  <si>
    <t>1794021</t>
  </si>
  <si>
    <t>1871921</t>
  </si>
  <si>
    <t>1872021</t>
  </si>
  <si>
    <t>1872121</t>
  </si>
  <si>
    <t>73-1-000828-08202105</t>
  </si>
  <si>
    <t>88-1-000828-08202100</t>
  </si>
  <si>
    <t>79-1-000828-08202103</t>
  </si>
  <si>
    <t>76-1-000828-08202104</t>
  </si>
  <si>
    <t>70-1-000828-08202106</t>
  </si>
  <si>
    <t>85-1-000828-08202101</t>
  </si>
  <si>
    <t>1536/2021</t>
  </si>
  <si>
    <t>21-F02-01-00048</t>
  </si>
  <si>
    <t>17620-24-2035</t>
  </si>
  <si>
    <t>17620-24-2036</t>
  </si>
  <si>
    <t>17620-24-2041</t>
  </si>
  <si>
    <t>17620-24-2045</t>
  </si>
  <si>
    <t>17620-24-1997</t>
  </si>
  <si>
    <t>17620-24-2057</t>
  </si>
  <si>
    <t>1117/21</t>
  </si>
  <si>
    <t>000089</t>
  </si>
  <si>
    <t>000090</t>
  </si>
  <si>
    <t>000091</t>
  </si>
  <si>
    <t>000092</t>
  </si>
  <si>
    <t>000088</t>
  </si>
  <si>
    <t>UGF1031/21-0880</t>
  </si>
  <si>
    <t>17/21</t>
  </si>
  <si>
    <t>18/21</t>
  </si>
  <si>
    <t>4029/21</t>
  </si>
  <si>
    <t>4030/21</t>
  </si>
  <si>
    <t>4031/21</t>
  </si>
  <si>
    <t>4028/21</t>
  </si>
  <si>
    <t>4027/21</t>
  </si>
  <si>
    <t>4026/21</t>
  </si>
  <si>
    <t>4025/21</t>
  </si>
  <si>
    <t>4024/21</t>
  </si>
  <si>
    <t>4023/21</t>
  </si>
  <si>
    <t>4022/21</t>
  </si>
  <si>
    <t>4021/21</t>
  </si>
  <si>
    <t>265/21</t>
  </si>
  <si>
    <t>4058/21</t>
  </si>
  <si>
    <t>4057/21</t>
  </si>
  <si>
    <t>4056/21</t>
  </si>
  <si>
    <t>4055/21</t>
  </si>
  <si>
    <t>4054/21</t>
  </si>
  <si>
    <t>21-311-000480</t>
  </si>
  <si>
    <t>124/21</t>
  </si>
  <si>
    <t>21-RN001001769</t>
  </si>
  <si>
    <t>21-RN001001777</t>
  </si>
  <si>
    <t>11</t>
  </si>
  <si>
    <t>10</t>
  </si>
  <si>
    <t>901205987202110</t>
  </si>
  <si>
    <t>196010620202110</t>
  </si>
  <si>
    <t>09-13942908-2111</t>
  </si>
  <si>
    <t>42</t>
  </si>
  <si>
    <t>00118/2021</t>
  </si>
  <si>
    <t>1873</t>
  </si>
  <si>
    <t>139/2021</t>
  </si>
  <si>
    <t>143/2021</t>
  </si>
  <si>
    <t>6038/2021</t>
  </si>
  <si>
    <t>21-360-000343</t>
  </si>
  <si>
    <t>21-RN002000582</t>
  </si>
  <si>
    <t>00/210400517</t>
  </si>
  <si>
    <t>OT_0847/21</t>
  </si>
  <si>
    <t>OT_0846/21</t>
  </si>
  <si>
    <t>UKUPNO LEKOVI-DIREKTNA PLAĆANJA</t>
  </si>
  <si>
    <t>UKUPNO SANITETSKI MATERIJAL</t>
  </si>
  <si>
    <t>UKUPNO MATERIJALNI TROŠKOVI</t>
  </si>
  <si>
    <t>UKUPNO MATERIJALNI TROŠKOVI-ZUBNO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</si>
</sst>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6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9" fillId="0" borderId="1" xfId="1" applyFont="1" applyBorder="1"/>
    <xf numFmtId="4" fontId="9" fillId="0" borderId="1" xfId="1" applyNumberFormat="1" applyFont="1" applyBorder="1"/>
    <xf numFmtId="49" fontId="6" fillId="0" borderId="1" xfId="1" applyNumberFormat="1" applyBorder="1"/>
    <xf numFmtId="4" fontId="10" fillId="0" borderId="1" xfId="1" applyNumberFormat="1" applyFont="1" applyBorder="1"/>
    <xf numFmtId="0" fontId="10" fillId="0" borderId="1" xfId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67"/>
  <sheetViews>
    <sheetView tabSelected="1" topLeftCell="B1" zoomScaleNormal="100" workbookViewId="0">
      <selection activeCell="G7" sqref="G6:G7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30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44538</v>
      </c>
      <c r="H12" s="14">
        <v>2698009.36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44538</v>
      </c>
      <c r="H13" s="2">
        <f>H14+H30-H37-H51</f>
        <v>2664115.3299999991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44538</v>
      </c>
      <c r="H14" s="3">
        <f>H15+H16+H17+H18+H19+H20+H21+H22+H23+H24+H25+H26+H27+H29+H28</f>
        <v>5521967.8399999989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f>7154667.25-7118998.44+0.19</f>
        <v>35668.999999999593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-1129150.42-1333.32+1435750-1122164.75-11111.1-14308.69+1435750-1191802.85-52766-18333.32+37733.51+1720000-1245802.64-9111.1</f>
        <v>1353181.6899999992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f>1317986.12</f>
        <v>1317986.1200000001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521271.4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1098916.67-1061884.38-27774.6+10460+50000+24623.62-37733.31-3754.09+1098916.67+1098916.67</f>
        <v>2250687.25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32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</f>
        <v>43172.37999999999</v>
      </c>
      <c r="I29" s="10"/>
      <c r="J29" s="10"/>
      <c r="K29" s="7"/>
      <c r="L29" s="7"/>
    </row>
    <row r="30" spans="2:12" x14ac:dyDescent="0.25">
      <c r="B30" s="29" t="s">
        <v>23</v>
      </c>
      <c r="C30" s="30"/>
      <c r="D30" s="30"/>
      <c r="E30" s="30"/>
      <c r="F30" s="31"/>
      <c r="G30" s="20">
        <v>44538</v>
      </c>
      <c r="H30" s="3">
        <f>H31+H32+H33+H34+H35+H36</f>
        <v>884914.40999999992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135083.33+135083.33-149724.79+135083.33-147556.67-6551.11+135083.33-151828.88+135083.33-153721.06+135083.33-124721.67+135083.33-129424.35+14773.33+135083.33-121115.78+160083-99971.73+160083-135976.87+160083-153115.23+110000-151884.42</f>
        <v>160096.40999999995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f>40250+40250+40250</f>
        <v>120750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539880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33</v>
      </c>
      <c r="C36" s="27"/>
      <c r="D36" s="27"/>
      <c r="E36" s="27"/>
      <c r="F36" s="28"/>
      <c r="G36" s="22"/>
      <c r="H36" s="9">
        <f>7347+1759-7347+11176+22041+7347+11176-42503+21730+5590+5590+15729+4553</f>
        <v>64188</v>
      </c>
      <c r="I36" s="10"/>
      <c r="J36" s="10"/>
    </row>
    <row r="37" spans="2:13" x14ac:dyDescent="0.25">
      <c r="B37" s="45" t="s">
        <v>24</v>
      </c>
      <c r="C37" s="46"/>
      <c r="D37" s="46"/>
      <c r="E37" s="46"/>
      <c r="F37" s="47"/>
      <c r="G37" s="23">
        <v>44538</v>
      </c>
      <c r="H37" s="4">
        <f>SUM(H38:H50)</f>
        <v>3058198.92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35669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1317986.1200000001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521271.4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f>1098916.67+84355.73</f>
        <v>1183272.3999999999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45" t="s">
        <v>25</v>
      </c>
      <c r="C51" s="46"/>
      <c r="D51" s="46"/>
      <c r="E51" s="46"/>
      <c r="F51" s="47"/>
      <c r="G51" s="23">
        <v>44538</v>
      </c>
      <c r="H51" s="4">
        <f>SUM(H52:H56)</f>
        <v>684568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144688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f>283146.32+269940-11093.31-2113.01</f>
        <v>539880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44538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</f>
        <v>47100.349999999242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f>2113.01+11093.31</f>
        <v>13206.32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H14+H30-H37-H51+H57-H58</f>
        <v>2698009.3599999985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51" t="s">
        <v>34</v>
      </c>
      <c r="C63" s="52">
        <v>157472.92000000001</v>
      </c>
      <c r="D63" s="53" t="s">
        <v>76</v>
      </c>
    </row>
    <row r="64" spans="2:12" x14ac:dyDescent="0.25">
      <c r="B64" s="51" t="s">
        <v>34</v>
      </c>
      <c r="C64" s="52">
        <v>188073.60000000001</v>
      </c>
      <c r="D64" s="53" t="s">
        <v>77</v>
      </c>
    </row>
    <row r="65" spans="2:4" x14ac:dyDescent="0.25">
      <c r="B65" s="51" t="s">
        <v>34</v>
      </c>
      <c r="C65" s="52">
        <v>55200.75</v>
      </c>
      <c r="D65" s="53" t="s">
        <v>78</v>
      </c>
    </row>
    <row r="66" spans="2:4" x14ac:dyDescent="0.25">
      <c r="B66" s="51" t="s">
        <v>34</v>
      </c>
      <c r="C66" s="52">
        <v>220803</v>
      </c>
      <c r="D66" s="53" t="s">
        <v>79</v>
      </c>
    </row>
    <row r="67" spans="2:4" x14ac:dyDescent="0.25">
      <c r="B67" s="51" t="s">
        <v>34</v>
      </c>
      <c r="C67" s="52">
        <v>78857.899999999994</v>
      </c>
      <c r="D67" s="53" t="s">
        <v>80</v>
      </c>
    </row>
    <row r="68" spans="2:4" x14ac:dyDescent="0.25">
      <c r="B68" s="51" t="s">
        <v>34</v>
      </c>
      <c r="C68" s="52">
        <v>76220.100000000006</v>
      </c>
      <c r="D68" s="53" t="s">
        <v>81</v>
      </c>
    </row>
    <row r="69" spans="2:4" x14ac:dyDescent="0.25">
      <c r="B69" s="51" t="s">
        <v>34</v>
      </c>
      <c r="C69" s="52">
        <v>172946.02</v>
      </c>
      <c r="D69" s="53" t="s">
        <v>82</v>
      </c>
    </row>
    <row r="70" spans="2:4" x14ac:dyDescent="0.25">
      <c r="B70" s="51" t="s">
        <v>35</v>
      </c>
      <c r="C70" s="52">
        <v>69775.199999999997</v>
      </c>
      <c r="D70" s="53" t="s">
        <v>83</v>
      </c>
    </row>
    <row r="71" spans="2:4" x14ac:dyDescent="0.25">
      <c r="B71" s="51" t="s">
        <v>35</v>
      </c>
      <c r="C71" s="52">
        <v>5429.16</v>
      </c>
      <c r="D71" s="53" t="s">
        <v>84</v>
      </c>
    </row>
    <row r="72" spans="2:4" x14ac:dyDescent="0.25">
      <c r="B72" s="51" t="s">
        <v>35</v>
      </c>
      <c r="C72" s="52">
        <v>181581.4</v>
      </c>
      <c r="D72" s="53" t="s">
        <v>85</v>
      </c>
    </row>
    <row r="73" spans="2:4" x14ac:dyDescent="0.25">
      <c r="B73" s="51" t="s">
        <v>36</v>
      </c>
      <c r="C73" s="52">
        <v>17433.349999999999</v>
      </c>
      <c r="D73" s="53" t="s">
        <v>86</v>
      </c>
    </row>
    <row r="74" spans="2:4" x14ac:dyDescent="0.25">
      <c r="B74" s="51" t="s">
        <v>36</v>
      </c>
      <c r="C74" s="52">
        <v>42957.2</v>
      </c>
      <c r="D74" s="53" t="s">
        <v>87</v>
      </c>
    </row>
    <row r="75" spans="2:4" x14ac:dyDescent="0.25">
      <c r="B75" s="51" t="s">
        <v>36</v>
      </c>
      <c r="C75" s="52">
        <v>43533.599999999999</v>
      </c>
      <c r="D75" s="53" t="s">
        <v>88</v>
      </c>
    </row>
    <row r="76" spans="2:4" x14ac:dyDescent="0.25">
      <c r="B76" s="51" t="s">
        <v>37</v>
      </c>
      <c r="C76" s="52">
        <v>7701.92</v>
      </c>
      <c r="D76" s="53" t="s">
        <v>89</v>
      </c>
    </row>
    <row r="77" spans="2:4" x14ac:dyDescent="0.25">
      <c r="B77" s="55" t="s">
        <v>172</v>
      </c>
      <c r="C77" s="54">
        <f>SUM(C63:C76)</f>
        <v>1317986.1200000001</v>
      </c>
      <c r="D77" s="53"/>
    </row>
    <row r="78" spans="2:4" x14ac:dyDescent="0.25">
      <c r="B78" s="51" t="s">
        <v>38</v>
      </c>
      <c r="C78" s="52">
        <v>340200</v>
      </c>
      <c r="D78" s="53" t="s">
        <v>90</v>
      </c>
    </row>
    <row r="79" spans="2:4" x14ac:dyDescent="0.25">
      <c r="B79" s="51" t="s">
        <v>39</v>
      </c>
      <c r="C79" s="52">
        <v>96968.4</v>
      </c>
      <c r="D79" s="53" t="s">
        <v>91</v>
      </c>
    </row>
    <row r="80" spans="2:4" x14ac:dyDescent="0.25">
      <c r="B80" s="51" t="s">
        <v>40</v>
      </c>
      <c r="C80" s="52">
        <v>44203</v>
      </c>
      <c r="D80" s="53" t="s">
        <v>92</v>
      </c>
    </row>
    <row r="81" spans="2:4" x14ac:dyDescent="0.25">
      <c r="B81" s="51" t="s">
        <v>41</v>
      </c>
      <c r="C81" s="52">
        <v>39900</v>
      </c>
      <c r="D81" s="53" t="s">
        <v>93</v>
      </c>
    </row>
    <row r="82" spans="2:4" x14ac:dyDescent="0.25">
      <c r="B82" s="55" t="s">
        <v>173</v>
      </c>
      <c r="C82" s="54">
        <f>SUM(C78:C81)</f>
        <v>521271.4</v>
      </c>
      <c r="D82" s="53"/>
    </row>
    <row r="83" spans="2:4" x14ac:dyDescent="0.25">
      <c r="B83" s="51" t="s">
        <v>42</v>
      </c>
      <c r="C83" s="52">
        <v>16007.48</v>
      </c>
      <c r="D83" s="53" t="s">
        <v>94</v>
      </c>
    </row>
    <row r="84" spans="2:4" x14ac:dyDescent="0.25">
      <c r="B84" s="51" t="s">
        <v>42</v>
      </c>
      <c r="C84" s="52">
        <v>264.98</v>
      </c>
      <c r="D84" s="53" t="s">
        <v>95</v>
      </c>
    </row>
    <row r="85" spans="2:4" x14ac:dyDescent="0.25">
      <c r="B85" s="51" t="s">
        <v>42</v>
      </c>
      <c r="C85" s="52">
        <v>16007.48</v>
      </c>
      <c r="D85" s="53" t="s">
        <v>94</v>
      </c>
    </row>
    <row r="86" spans="2:4" x14ac:dyDescent="0.25">
      <c r="B86" s="51" t="s">
        <v>42</v>
      </c>
      <c r="C86" s="52">
        <v>17128.75</v>
      </c>
      <c r="D86" s="53" t="s">
        <v>95</v>
      </c>
    </row>
    <row r="87" spans="2:4" x14ac:dyDescent="0.25">
      <c r="B87" s="51" t="s">
        <v>43</v>
      </c>
      <c r="C87" s="52">
        <v>7000</v>
      </c>
      <c r="D87" s="53" t="s">
        <v>96</v>
      </c>
    </row>
    <row r="88" spans="2:4" x14ac:dyDescent="0.25">
      <c r="B88" s="51" t="s">
        <v>44</v>
      </c>
      <c r="C88" s="52">
        <v>7280</v>
      </c>
      <c r="D88" s="53" t="s">
        <v>97</v>
      </c>
    </row>
    <row r="89" spans="2:4" x14ac:dyDescent="0.25">
      <c r="B89" s="51" t="s">
        <v>45</v>
      </c>
      <c r="C89" s="52">
        <v>9000</v>
      </c>
      <c r="D89" s="53" t="s">
        <v>98</v>
      </c>
    </row>
    <row r="90" spans="2:4" x14ac:dyDescent="0.25">
      <c r="B90" s="51" t="s">
        <v>46</v>
      </c>
      <c r="C90" s="52">
        <v>21420</v>
      </c>
      <c r="D90" s="53" t="s">
        <v>99</v>
      </c>
    </row>
    <row r="91" spans="2:4" x14ac:dyDescent="0.25">
      <c r="B91" s="51" t="s">
        <v>47</v>
      </c>
      <c r="C91" s="52">
        <v>8000</v>
      </c>
      <c r="D91" s="53" t="s">
        <v>100</v>
      </c>
    </row>
    <row r="92" spans="2:4" x14ac:dyDescent="0.25">
      <c r="B92" s="51" t="s">
        <v>48</v>
      </c>
      <c r="C92" s="52">
        <v>13500</v>
      </c>
      <c r="D92" s="53" t="s">
        <v>101</v>
      </c>
    </row>
    <row r="93" spans="2:4" x14ac:dyDescent="0.25">
      <c r="B93" s="51" t="s">
        <v>49</v>
      </c>
      <c r="C93" s="52">
        <v>20000</v>
      </c>
      <c r="D93" s="53" t="s">
        <v>102</v>
      </c>
    </row>
    <row r="94" spans="2:4" x14ac:dyDescent="0.25">
      <c r="B94" s="51" t="s">
        <v>50</v>
      </c>
      <c r="C94" s="52">
        <v>400</v>
      </c>
      <c r="D94" s="53" t="s">
        <v>103</v>
      </c>
    </row>
    <row r="95" spans="2:4" x14ac:dyDescent="0.25">
      <c r="B95" s="51" t="s">
        <v>51</v>
      </c>
      <c r="C95" s="52">
        <v>50744</v>
      </c>
      <c r="D95" s="53" t="s">
        <v>104</v>
      </c>
    </row>
    <row r="96" spans="2:4" x14ac:dyDescent="0.25">
      <c r="B96" s="51" t="s">
        <v>52</v>
      </c>
      <c r="C96" s="52">
        <v>44902.55</v>
      </c>
      <c r="D96" s="53" t="s">
        <v>105</v>
      </c>
    </row>
    <row r="97" spans="2:4" x14ac:dyDescent="0.25">
      <c r="B97" s="51" t="s">
        <v>52</v>
      </c>
      <c r="C97" s="52">
        <v>27188.7</v>
      </c>
      <c r="D97" s="53" t="s">
        <v>106</v>
      </c>
    </row>
    <row r="98" spans="2:4" x14ac:dyDescent="0.25">
      <c r="B98" s="51" t="s">
        <v>52</v>
      </c>
      <c r="C98" s="52">
        <v>44490.6</v>
      </c>
      <c r="D98" s="53" t="s">
        <v>107</v>
      </c>
    </row>
    <row r="99" spans="2:4" x14ac:dyDescent="0.25">
      <c r="B99" s="51" t="s">
        <v>52</v>
      </c>
      <c r="C99" s="52">
        <v>337.8</v>
      </c>
      <c r="D99" s="53" t="s">
        <v>108</v>
      </c>
    </row>
    <row r="100" spans="2:4" x14ac:dyDescent="0.25">
      <c r="B100" s="51" t="s">
        <v>52</v>
      </c>
      <c r="C100" s="52">
        <v>222.45</v>
      </c>
      <c r="D100" s="53" t="s">
        <v>109</v>
      </c>
    </row>
    <row r="101" spans="2:4" x14ac:dyDescent="0.25">
      <c r="B101" s="51" t="s">
        <v>52</v>
      </c>
      <c r="C101" s="52">
        <v>10512.96</v>
      </c>
      <c r="D101" s="53" t="s">
        <v>110</v>
      </c>
    </row>
    <row r="102" spans="2:4" x14ac:dyDescent="0.25">
      <c r="B102" s="51" t="s">
        <v>52</v>
      </c>
      <c r="C102" s="52">
        <v>568.49</v>
      </c>
      <c r="D102" s="53" t="s">
        <v>111</v>
      </c>
    </row>
    <row r="103" spans="2:4" x14ac:dyDescent="0.25">
      <c r="B103" s="51" t="s">
        <v>53</v>
      </c>
      <c r="C103" s="52">
        <v>5629.69</v>
      </c>
      <c r="D103" s="53" t="s">
        <v>112</v>
      </c>
    </row>
    <row r="104" spans="2:4" x14ac:dyDescent="0.25">
      <c r="B104" s="51" t="s">
        <v>53</v>
      </c>
      <c r="C104" s="52">
        <v>10236.49</v>
      </c>
      <c r="D104" s="53" t="s">
        <v>113</v>
      </c>
    </row>
    <row r="105" spans="2:4" x14ac:dyDescent="0.25">
      <c r="B105" s="51" t="s">
        <v>53</v>
      </c>
      <c r="C105" s="52">
        <v>7370.16</v>
      </c>
      <c r="D105" s="53" t="s">
        <v>114</v>
      </c>
    </row>
    <row r="106" spans="2:4" x14ac:dyDescent="0.25">
      <c r="B106" s="51" t="s">
        <v>53</v>
      </c>
      <c r="C106" s="52">
        <v>26512.3</v>
      </c>
      <c r="D106" s="53" t="s">
        <v>115</v>
      </c>
    </row>
    <row r="107" spans="2:4" x14ac:dyDescent="0.25">
      <c r="B107" s="51" t="s">
        <v>53</v>
      </c>
      <c r="C107" s="52">
        <v>38285.03</v>
      </c>
      <c r="D107" s="53" t="s">
        <v>116</v>
      </c>
    </row>
    <row r="108" spans="2:4" x14ac:dyDescent="0.25">
      <c r="B108" s="51" t="s">
        <v>53</v>
      </c>
      <c r="C108" s="52">
        <v>32757.48</v>
      </c>
      <c r="D108" s="53" t="s">
        <v>117</v>
      </c>
    </row>
    <row r="109" spans="2:4" x14ac:dyDescent="0.25">
      <c r="B109" s="51" t="s">
        <v>39</v>
      </c>
      <c r="C109" s="52">
        <v>110000</v>
      </c>
      <c r="D109" s="53" t="s">
        <v>118</v>
      </c>
    </row>
    <row r="110" spans="2:4" x14ac:dyDescent="0.25">
      <c r="B110" s="51" t="s">
        <v>54</v>
      </c>
      <c r="C110" s="52">
        <v>880</v>
      </c>
      <c r="D110" s="53" t="s">
        <v>119</v>
      </c>
    </row>
    <row r="111" spans="2:4" x14ac:dyDescent="0.25">
      <c r="B111" s="51" t="s">
        <v>55</v>
      </c>
      <c r="C111" s="52">
        <v>19607.66</v>
      </c>
      <c r="D111" s="53" t="s">
        <v>120</v>
      </c>
    </row>
    <row r="112" spans="2:4" x14ac:dyDescent="0.25">
      <c r="B112" s="51" t="s">
        <v>55</v>
      </c>
      <c r="C112" s="52">
        <v>17660.93</v>
      </c>
      <c r="D112" s="53" t="s">
        <v>121</v>
      </c>
    </row>
    <row r="113" spans="2:4" x14ac:dyDescent="0.25">
      <c r="B113" s="51" t="s">
        <v>55</v>
      </c>
      <c r="C113" s="52">
        <v>1251.78</v>
      </c>
      <c r="D113" s="53" t="s">
        <v>122</v>
      </c>
    </row>
    <row r="114" spans="2:4" x14ac:dyDescent="0.25">
      <c r="B114" s="51" t="s">
        <v>55</v>
      </c>
      <c r="C114" s="52">
        <v>7695.58</v>
      </c>
      <c r="D114" s="53" t="s">
        <v>123</v>
      </c>
    </row>
    <row r="115" spans="2:4" x14ac:dyDescent="0.25">
      <c r="B115" s="51" t="s">
        <v>55</v>
      </c>
      <c r="C115" s="52">
        <v>26654.560000000001</v>
      </c>
      <c r="D115" s="53" t="s">
        <v>123</v>
      </c>
    </row>
    <row r="116" spans="2:4" x14ac:dyDescent="0.25">
      <c r="B116" s="51" t="s">
        <v>55</v>
      </c>
      <c r="C116" s="52">
        <v>17300.04</v>
      </c>
      <c r="D116" s="53" t="s">
        <v>124</v>
      </c>
    </row>
    <row r="117" spans="2:4" x14ac:dyDescent="0.25">
      <c r="B117" s="51" t="s">
        <v>55</v>
      </c>
      <c r="C117" s="52">
        <v>8898.7099999999991</v>
      </c>
      <c r="D117" s="53" t="s">
        <v>125</v>
      </c>
    </row>
    <row r="118" spans="2:4" x14ac:dyDescent="0.25">
      <c r="B118" s="51" t="s">
        <v>55</v>
      </c>
      <c r="C118" s="52">
        <v>2224.5500000000002</v>
      </c>
      <c r="D118" s="53" t="s">
        <v>125</v>
      </c>
    </row>
    <row r="119" spans="2:4" x14ac:dyDescent="0.25">
      <c r="B119" s="51" t="s">
        <v>56</v>
      </c>
      <c r="C119" s="52">
        <v>15000</v>
      </c>
      <c r="D119" s="53" t="s">
        <v>126</v>
      </c>
    </row>
    <row r="120" spans="2:4" x14ac:dyDescent="0.25">
      <c r="B120" s="51" t="s">
        <v>57</v>
      </c>
      <c r="C120" s="52">
        <v>21000</v>
      </c>
      <c r="D120" s="53" t="s">
        <v>127</v>
      </c>
    </row>
    <row r="121" spans="2:4" x14ac:dyDescent="0.25">
      <c r="B121" s="51" t="s">
        <v>57</v>
      </c>
      <c r="C121" s="52">
        <v>21000</v>
      </c>
      <c r="D121" s="53" t="s">
        <v>128</v>
      </c>
    </row>
    <row r="122" spans="2:4" x14ac:dyDescent="0.25">
      <c r="B122" s="51" t="s">
        <v>57</v>
      </c>
      <c r="C122" s="52">
        <v>16000</v>
      </c>
      <c r="D122" s="53" t="s">
        <v>129</v>
      </c>
    </row>
    <row r="123" spans="2:4" x14ac:dyDescent="0.25">
      <c r="B123" s="51" t="s">
        <v>57</v>
      </c>
      <c r="C123" s="52">
        <v>12000</v>
      </c>
      <c r="D123" s="53" t="s">
        <v>130</v>
      </c>
    </row>
    <row r="124" spans="2:4" x14ac:dyDescent="0.25">
      <c r="B124" s="51" t="s">
        <v>57</v>
      </c>
      <c r="C124" s="52">
        <v>124200</v>
      </c>
      <c r="D124" s="53" t="s">
        <v>131</v>
      </c>
    </row>
    <row r="125" spans="2:4" x14ac:dyDescent="0.25">
      <c r="B125" s="51" t="s">
        <v>58</v>
      </c>
      <c r="C125" s="52">
        <v>1798.8</v>
      </c>
      <c r="D125" s="53" t="s">
        <v>132</v>
      </c>
    </row>
    <row r="126" spans="2:4" x14ac:dyDescent="0.25">
      <c r="B126" s="51" t="s">
        <v>59</v>
      </c>
      <c r="C126" s="52">
        <v>4200</v>
      </c>
      <c r="D126" s="53" t="s">
        <v>133</v>
      </c>
    </row>
    <row r="127" spans="2:4" x14ac:dyDescent="0.25">
      <c r="B127" s="51" t="s">
        <v>59</v>
      </c>
      <c r="C127" s="52">
        <v>4200</v>
      </c>
      <c r="D127" s="53" t="s">
        <v>134</v>
      </c>
    </row>
    <row r="128" spans="2:4" x14ac:dyDescent="0.25">
      <c r="B128" s="51" t="s">
        <v>60</v>
      </c>
      <c r="C128" s="52">
        <v>1800</v>
      </c>
      <c r="D128" s="53" t="s">
        <v>135</v>
      </c>
    </row>
    <row r="129" spans="2:4" x14ac:dyDescent="0.25">
      <c r="B129" s="51" t="s">
        <v>60</v>
      </c>
      <c r="C129" s="52">
        <v>3000</v>
      </c>
      <c r="D129" s="53" t="s">
        <v>136</v>
      </c>
    </row>
    <row r="130" spans="2:4" x14ac:dyDescent="0.25">
      <c r="B130" s="51" t="s">
        <v>60</v>
      </c>
      <c r="C130" s="52">
        <v>1260</v>
      </c>
      <c r="D130" s="53" t="s">
        <v>137</v>
      </c>
    </row>
    <row r="131" spans="2:4" x14ac:dyDescent="0.25">
      <c r="B131" s="51" t="s">
        <v>60</v>
      </c>
      <c r="C131" s="52">
        <v>1500</v>
      </c>
      <c r="D131" s="53" t="s">
        <v>138</v>
      </c>
    </row>
    <row r="132" spans="2:4" x14ac:dyDescent="0.25">
      <c r="B132" s="51" t="s">
        <v>60</v>
      </c>
      <c r="C132" s="52">
        <v>1500</v>
      </c>
      <c r="D132" s="53" t="s">
        <v>139</v>
      </c>
    </row>
    <row r="133" spans="2:4" x14ac:dyDescent="0.25">
      <c r="B133" s="51" t="s">
        <v>60</v>
      </c>
      <c r="C133" s="52">
        <v>1980</v>
      </c>
      <c r="D133" s="53" t="s">
        <v>140</v>
      </c>
    </row>
    <row r="134" spans="2:4" x14ac:dyDescent="0.25">
      <c r="B134" s="51" t="s">
        <v>60</v>
      </c>
      <c r="C134" s="52">
        <v>10500</v>
      </c>
      <c r="D134" s="53" t="s">
        <v>141</v>
      </c>
    </row>
    <row r="135" spans="2:4" x14ac:dyDescent="0.25">
      <c r="B135" s="51" t="s">
        <v>60</v>
      </c>
      <c r="C135" s="52">
        <v>1100</v>
      </c>
      <c r="D135" s="53" t="s">
        <v>142</v>
      </c>
    </row>
    <row r="136" spans="2:4" x14ac:dyDescent="0.25">
      <c r="B136" s="51" t="s">
        <v>60</v>
      </c>
      <c r="C136" s="52">
        <v>1500</v>
      </c>
      <c r="D136" s="53" t="s">
        <v>143</v>
      </c>
    </row>
    <row r="137" spans="2:4" x14ac:dyDescent="0.25">
      <c r="B137" s="51" t="s">
        <v>60</v>
      </c>
      <c r="C137" s="52">
        <v>6500</v>
      </c>
      <c r="D137" s="53" t="s">
        <v>144</v>
      </c>
    </row>
    <row r="138" spans="2:4" x14ac:dyDescent="0.25">
      <c r="B138" s="51" t="s">
        <v>60</v>
      </c>
      <c r="C138" s="52">
        <v>4000</v>
      </c>
      <c r="D138" s="53" t="s">
        <v>145</v>
      </c>
    </row>
    <row r="139" spans="2:4" x14ac:dyDescent="0.25">
      <c r="B139" s="51" t="s">
        <v>60</v>
      </c>
      <c r="C139" s="52">
        <v>3500</v>
      </c>
      <c r="D139" s="53" t="s">
        <v>146</v>
      </c>
    </row>
    <row r="140" spans="2:4" x14ac:dyDescent="0.25">
      <c r="B140" s="51" t="s">
        <v>60</v>
      </c>
      <c r="C140" s="52">
        <v>3790</v>
      </c>
      <c r="D140" s="53" t="s">
        <v>147</v>
      </c>
    </row>
    <row r="141" spans="2:4" x14ac:dyDescent="0.25">
      <c r="B141" s="51" t="s">
        <v>60</v>
      </c>
      <c r="C141" s="52">
        <v>9000</v>
      </c>
      <c r="D141" s="53" t="s">
        <v>148</v>
      </c>
    </row>
    <row r="142" spans="2:4" x14ac:dyDescent="0.25">
      <c r="B142" s="51" t="s">
        <v>60</v>
      </c>
      <c r="C142" s="52">
        <v>1500</v>
      </c>
      <c r="D142" s="53" t="s">
        <v>149</v>
      </c>
    </row>
    <row r="143" spans="2:4" x14ac:dyDescent="0.25">
      <c r="B143" s="51" t="s">
        <v>60</v>
      </c>
      <c r="C143" s="52">
        <v>4200</v>
      </c>
      <c r="D143" s="53" t="s">
        <v>150</v>
      </c>
    </row>
    <row r="144" spans="2:4" x14ac:dyDescent="0.25">
      <c r="B144" s="51" t="s">
        <v>60</v>
      </c>
      <c r="C144" s="52">
        <v>1260</v>
      </c>
      <c r="D144" s="53" t="s">
        <v>151</v>
      </c>
    </row>
    <row r="145" spans="2:4" x14ac:dyDescent="0.25">
      <c r="B145" s="51" t="s">
        <v>61</v>
      </c>
      <c r="C145" s="52">
        <v>2390</v>
      </c>
      <c r="D145" s="53" t="s">
        <v>152</v>
      </c>
    </row>
    <row r="146" spans="2:4" x14ac:dyDescent="0.25">
      <c r="B146" s="51" t="s">
        <v>62</v>
      </c>
      <c r="C146" s="52">
        <v>8000</v>
      </c>
      <c r="D146" s="53" t="s">
        <v>153</v>
      </c>
    </row>
    <row r="147" spans="2:4" x14ac:dyDescent="0.25">
      <c r="B147" s="51" t="s">
        <v>63</v>
      </c>
      <c r="C147" s="52">
        <v>25936</v>
      </c>
      <c r="D147" s="53" t="s">
        <v>154</v>
      </c>
    </row>
    <row r="148" spans="2:4" x14ac:dyDescent="0.25">
      <c r="B148" s="51" t="s">
        <v>63</v>
      </c>
      <c r="C148" s="52">
        <v>6432</v>
      </c>
      <c r="D148" s="53" t="s">
        <v>155</v>
      </c>
    </row>
    <row r="149" spans="2:4" x14ac:dyDescent="0.25">
      <c r="B149" s="51" t="s">
        <v>64</v>
      </c>
      <c r="C149" s="52">
        <v>28961.4</v>
      </c>
      <c r="D149" s="53" t="s">
        <v>156</v>
      </c>
    </row>
    <row r="150" spans="2:4" x14ac:dyDescent="0.25">
      <c r="B150" s="51" t="s">
        <v>64</v>
      </c>
      <c r="C150" s="52">
        <v>3000</v>
      </c>
      <c r="D150" s="53" t="s">
        <v>157</v>
      </c>
    </row>
    <row r="151" spans="2:4" x14ac:dyDescent="0.25">
      <c r="B151" s="51" t="s">
        <v>65</v>
      </c>
      <c r="C151" s="52">
        <v>1599</v>
      </c>
      <c r="D151" s="53" t="s">
        <v>158</v>
      </c>
    </row>
    <row r="152" spans="2:4" x14ac:dyDescent="0.25">
      <c r="B152" s="51" t="s">
        <v>65</v>
      </c>
      <c r="C152" s="52">
        <v>4722</v>
      </c>
      <c r="D152" s="53" t="s">
        <v>159</v>
      </c>
    </row>
    <row r="153" spans="2:4" x14ac:dyDescent="0.25">
      <c r="B153" s="51" t="s">
        <v>66</v>
      </c>
      <c r="C153" s="52">
        <v>37488</v>
      </c>
      <c r="D153" s="53" t="s">
        <v>160</v>
      </c>
    </row>
    <row r="154" spans="2:4" x14ac:dyDescent="0.25">
      <c r="B154" s="51" t="s">
        <v>67</v>
      </c>
      <c r="C154" s="52">
        <f>66114-10955.73</f>
        <v>55158.270000000004</v>
      </c>
      <c r="D154" s="53" t="s">
        <v>161</v>
      </c>
    </row>
    <row r="155" spans="2:4" x14ac:dyDescent="0.25">
      <c r="B155" s="51" t="s">
        <v>67</v>
      </c>
      <c r="C155" s="52">
        <v>10955.73</v>
      </c>
      <c r="D155" s="53" t="s">
        <v>161</v>
      </c>
    </row>
    <row r="156" spans="2:4" x14ac:dyDescent="0.25">
      <c r="B156" s="51" t="s">
        <v>68</v>
      </c>
      <c r="C156" s="52">
        <v>20000</v>
      </c>
      <c r="D156" s="53" t="s">
        <v>162</v>
      </c>
    </row>
    <row r="157" spans="2:4" x14ac:dyDescent="0.25">
      <c r="B157" s="51" t="s">
        <v>69</v>
      </c>
      <c r="C157" s="52">
        <v>3000</v>
      </c>
      <c r="D157" s="53" t="s">
        <v>163</v>
      </c>
    </row>
    <row r="158" spans="2:4" x14ac:dyDescent="0.25">
      <c r="B158" s="51" t="s">
        <v>70</v>
      </c>
      <c r="C158" s="52">
        <v>3000</v>
      </c>
      <c r="D158" s="53" t="s">
        <v>164</v>
      </c>
    </row>
    <row r="159" spans="2:4" x14ac:dyDescent="0.25">
      <c r="B159" s="51" t="s">
        <v>70</v>
      </c>
      <c r="C159" s="52">
        <v>6000</v>
      </c>
      <c r="D159" s="53" t="s">
        <v>165</v>
      </c>
    </row>
    <row r="160" spans="2:4" x14ac:dyDescent="0.25">
      <c r="B160" s="51" t="s">
        <v>71</v>
      </c>
      <c r="C160" s="52">
        <v>22500</v>
      </c>
      <c r="D160" s="53" t="s">
        <v>166</v>
      </c>
    </row>
    <row r="161" spans="2:4" x14ac:dyDescent="0.25">
      <c r="B161" s="51" t="s">
        <v>72</v>
      </c>
      <c r="C161" s="52">
        <v>1200</v>
      </c>
      <c r="D161" s="53" t="s">
        <v>167</v>
      </c>
    </row>
    <row r="162" spans="2:4" x14ac:dyDescent="0.25">
      <c r="B162" s="51" t="s">
        <v>73</v>
      </c>
      <c r="C162" s="52">
        <v>17700</v>
      </c>
      <c r="D162" s="53" t="s">
        <v>168</v>
      </c>
    </row>
    <row r="163" spans="2:4" x14ac:dyDescent="0.25">
      <c r="B163" s="55" t="s">
        <v>174</v>
      </c>
      <c r="C163" s="54">
        <f>SUM(C83:C162)</f>
        <v>1183272.4000000001</v>
      </c>
      <c r="D163" s="53"/>
    </row>
    <row r="164" spans="2:4" x14ac:dyDescent="0.25">
      <c r="B164" s="51" t="s">
        <v>74</v>
      </c>
      <c r="C164" s="52">
        <v>77740</v>
      </c>
      <c r="D164" s="53" t="s">
        <v>169</v>
      </c>
    </row>
    <row r="165" spans="2:4" x14ac:dyDescent="0.25">
      <c r="B165" s="51" t="s">
        <v>75</v>
      </c>
      <c r="C165" s="52">
        <v>39876</v>
      </c>
      <c r="D165" s="53" t="s">
        <v>170</v>
      </c>
    </row>
    <row r="166" spans="2:4" x14ac:dyDescent="0.25">
      <c r="B166" s="51" t="s">
        <v>75</v>
      </c>
      <c r="C166" s="52">
        <v>27072</v>
      </c>
      <c r="D166" s="53" t="s">
        <v>171</v>
      </c>
    </row>
    <row r="167" spans="2:4" x14ac:dyDescent="0.25">
      <c r="B167" s="55" t="s">
        <v>175</v>
      </c>
      <c r="C167" s="54">
        <f>SUM(C164:C166)</f>
        <v>144688</v>
      </c>
      <c r="D167" s="53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2021-12-13T13:51:33Z</dcterms:modified>
  <cp:category/>
  <cp:contentStatus/>
</cp:coreProperties>
</file>